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Assumptions"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color rgb="00FFFFFF"/>
    </font>
  </fonts>
  <fills count="5">
    <fill>
      <patternFill/>
    </fill>
    <fill>
      <patternFill patternType="gray125"/>
    </fill>
    <fill>
      <patternFill patternType="solid">
        <fgColor rgb="000B2151"/>
      </patternFill>
    </fill>
    <fill>
      <patternFill patternType="solid">
        <fgColor rgb="00FFF7D6"/>
      </patternFill>
    </fill>
    <fill>
      <patternFill patternType="solid">
        <fgColor rgb="00E8F1FB"/>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2" borderId="0" applyAlignment="1" pivotButton="0" quotePrefix="0" xfId="0">
      <alignment vertical="top" wrapText="1"/>
    </xf>
    <xf numFmtId="0" fontId="0" fillId="3" borderId="0" applyProtection="1" pivotButton="0" quotePrefix="0" xfId="0">
      <protection locked="0" hidden="0"/>
    </xf>
    <xf numFmtId="0" fontId="0" fillId="4"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29"/>
  <sheetViews>
    <sheetView workbookViewId="0">
      <pane ySplit="4" topLeftCell="A5" activePane="bottomLeft" state="frozen"/>
      <selection pane="bottomLeft" activeCell="A1" sqref="A1"/>
    </sheetView>
  </sheetViews>
  <sheetFormatPr baseColWidth="8" defaultRowHeight="15"/>
  <cols>
    <col width="46" customWidth="1" min="1" max="1"/>
    <col width="16" customWidth="1" min="2" max="2"/>
    <col width="24" customWidth="1" min="3" max="3"/>
    <col width="26" customWidth="1" min="4" max="4"/>
    <col width="22" customWidth="1" min="5" max="5"/>
    <col width="18" customWidth="1" min="6" max="6"/>
    <col width="20" customWidth="1" min="7" max="7"/>
    <col width="22" customWidth="1" min="8" max="8"/>
    <col width="20" customWidth="1" min="9" max="9"/>
    <col width="22" customWidth="1" min="10" max="10"/>
  </cols>
  <sheetData>
    <row r="1">
      <c r="A1" s="1" t="inlineStr">
        <is>
          <t>Dryvn AI — Admin time and automation calculator (scenario model). Yellow cells are INPUTS (edit them). Blue cells are COMPUTED (formulas; leave them). The first task row holds the fictional worked example from the web page; overwrite it with your own.</t>
        </is>
      </c>
    </row>
    <row r="2">
      <c r="A2" t="inlineStr">
        <is>
          <t>Web version, formulas and explanation: https://www.dryvn.ca/resources/admin-time-and-automation-calculator</t>
        </is>
      </c>
    </row>
    <row r="4" ht="64" customHeight="1">
      <c r="A4" s="2" t="inlineStr">
        <is>
          <t>Task (text)</t>
        </is>
      </c>
      <c r="B4" s="2" t="inlineStr">
        <is>
          <t>Occurrences per week (count)</t>
        </is>
      </c>
      <c r="C4" s="2" t="inlineStr">
        <is>
          <t>Minutes per occurrence today (minutes, total across all people)</t>
        </is>
      </c>
      <c r="D4" s="2" t="inlineStr">
        <is>
          <t>Minutes per occurrence after the change (minutes, total across all people)</t>
        </is>
      </c>
      <c r="E4" s="2" t="inlineStr">
        <is>
          <t>Extra oversight minutes per week (minutes; blank = 0)</t>
        </is>
      </c>
      <c r="F4" s="2" t="inlineStr">
        <is>
          <t>Hourly cost or value (currency per hour)</t>
        </is>
      </c>
      <c r="G4" s="2" t="inlineStr">
        <is>
          <t>Baseline hours per week (hours) = B×C/60</t>
        </is>
      </c>
      <c r="H4" s="2" t="inlineStr">
        <is>
          <t>Proposed hours per week (hours) = (B×D+E)/60</t>
        </is>
      </c>
      <c r="I4" s="2" t="inlineStr">
        <is>
          <t>Hours released per week (hours) = G−H</t>
        </is>
      </c>
      <c r="J4" s="2" t="inlineStr">
        <is>
          <t>Value released per week (currency) = I×F</t>
        </is>
      </c>
    </row>
    <row r="5">
      <c r="A5" s="3" t="inlineStr">
        <is>
          <t>Example task (fictional)</t>
        </is>
      </c>
      <c r="B5" s="3" t="n">
        <v>60</v>
      </c>
      <c r="C5" s="3" t="n">
        <v>10</v>
      </c>
      <c r="D5" s="3" t="n">
        <v>4</v>
      </c>
      <c r="E5" s="3" t="n">
        <v>60</v>
      </c>
      <c r="F5" s="3" t="n">
        <v>40</v>
      </c>
      <c r="G5" s="4">
        <f>IF(B5="","",B5*C5/60)</f>
        <v/>
      </c>
      <c r="H5" s="4">
        <f>IF(B5="","",(B5*D5+E5)/60)</f>
        <v/>
      </c>
      <c r="I5" s="4">
        <f>IF(B5="","",G5-H5)</f>
        <v/>
      </c>
      <c r="J5" s="4">
        <f>IF(B5="","",I5*F5)</f>
        <v/>
      </c>
    </row>
    <row r="6">
      <c r="A6" s="3" t="n"/>
      <c r="B6" s="3" t="n"/>
      <c r="C6" s="3" t="n"/>
      <c r="D6" s="3" t="n"/>
      <c r="E6" s="3" t="n"/>
      <c r="F6" s="3" t="n"/>
      <c r="G6" s="4">
        <f>IF(B6="","",B6*C6/60)</f>
        <v/>
      </c>
      <c r="H6" s="4">
        <f>IF(B6="","",(B6*D6+E6)/60)</f>
        <v/>
      </c>
      <c r="I6" s="4">
        <f>IF(B6="","",G6-H6)</f>
        <v/>
      </c>
      <c r="J6" s="4">
        <f>IF(B6="","",I6*F6)</f>
        <v/>
      </c>
    </row>
    <row r="7">
      <c r="A7" s="3" t="n"/>
      <c r="B7" s="3" t="n"/>
      <c r="C7" s="3" t="n"/>
      <c r="D7" s="3" t="n"/>
      <c r="E7" s="3" t="n"/>
      <c r="F7" s="3" t="n"/>
      <c r="G7" s="4">
        <f>IF(B7="","",B7*C7/60)</f>
        <v/>
      </c>
      <c r="H7" s="4">
        <f>IF(B7="","",(B7*D7+E7)/60)</f>
        <v/>
      </c>
      <c r="I7" s="4">
        <f>IF(B7="","",G7-H7)</f>
        <v/>
      </c>
      <c r="J7" s="4">
        <f>IF(B7="","",I7*F7)</f>
        <v/>
      </c>
    </row>
    <row r="8">
      <c r="A8" s="3" t="n"/>
      <c r="B8" s="3" t="n"/>
      <c r="C8" s="3" t="n"/>
      <c r="D8" s="3" t="n"/>
      <c r="E8" s="3" t="n"/>
      <c r="F8" s="3" t="n"/>
      <c r="G8" s="4">
        <f>IF(B8="","",B8*C8/60)</f>
        <v/>
      </c>
      <c r="H8" s="4">
        <f>IF(B8="","",(B8*D8+E8)/60)</f>
        <v/>
      </c>
      <c r="I8" s="4">
        <f>IF(B8="","",G8-H8)</f>
        <v/>
      </c>
      <c r="J8" s="4">
        <f>IF(B8="","",I8*F8)</f>
        <v/>
      </c>
    </row>
    <row r="9">
      <c r="A9" s="3" t="n"/>
      <c r="B9" s="3" t="n"/>
      <c r="C9" s="3" t="n"/>
      <c r="D9" s="3" t="n"/>
      <c r="E9" s="3" t="n"/>
      <c r="F9" s="3" t="n"/>
      <c r="G9" s="4">
        <f>IF(B9="","",B9*C9/60)</f>
        <v/>
      </c>
      <c r="H9" s="4">
        <f>IF(B9="","",(B9*D9+E9)/60)</f>
        <v/>
      </c>
      <c r="I9" s="4">
        <f>IF(B9="","",G9-H9)</f>
        <v/>
      </c>
      <c r="J9" s="4">
        <f>IF(B9="","",I9*F9)</f>
        <v/>
      </c>
    </row>
    <row r="10">
      <c r="A10" s="3" t="n"/>
      <c r="B10" s="3" t="n"/>
      <c r="C10" s="3" t="n"/>
      <c r="D10" s="3" t="n"/>
      <c r="E10" s="3" t="n"/>
      <c r="F10" s="3" t="n"/>
      <c r="G10" s="4">
        <f>IF(B10="","",B10*C10/60)</f>
        <v/>
      </c>
      <c r="H10" s="4">
        <f>IF(B10="","",(B10*D10+E10)/60)</f>
        <v/>
      </c>
      <c r="I10" s="4">
        <f>IF(B10="","",G10-H10)</f>
        <v/>
      </c>
      <c r="J10" s="4">
        <f>IF(B10="","",I10*F10)</f>
        <v/>
      </c>
    </row>
    <row r="11">
      <c r="A11" s="3" t="n"/>
      <c r="B11" s="3" t="n"/>
      <c r="C11" s="3" t="n"/>
      <c r="D11" s="3" t="n"/>
      <c r="E11" s="3" t="n"/>
      <c r="F11" s="3" t="n"/>
      <c r="G11" s="4">
        <f>IF(B11="","",B11*C11/60)</f>
        <v/>
      </c>
      <c r="H11" s="4">
        <f>IF(B11="","",(B11*D11+E11)/60)</f>
        <v/>
      </c>
      <c r="I11" s="4">
        <f>IF(B11="","",G11-H11)</f>
        <v/>
      </c>
      <c r="J11" s="4">
        <f>IF(B11="","",I11*F11)</f>
        <v/>
      </c>
    </row>
    <row r="12">
      <c r="A12" s="3" t="n"/>
      <c r="B12" s="3" t="n"/>
      <c r="C12" s="3" t="n"/>
      <c r="D12" s="3" t="n"/>
      <c r="E12" s="3" t="n"/>
      <c r="F12" s="3" t="n"/>
      <c r="G12" s="4">
        <f>IF(B12="","",B12*C12/60)</f>
        <v/>
      </c>
      <c r="H12" s="4">
        <f>IF(B12="","",(B12*D12+E12)/60)</f>
        <v/>
      </c>
      <c r="I12" s="4">
        <f>IF(B12="","",G12-H12)</f>
        <v/>
      </c>
      <c r="J12" s="4">
        <f>IF(B12="","",I12*F12)</f>
        <v/>
      </c>
    </row>
    <row r="13">
      <c r="A13" s="3" t="n"/>
      <c r="B13" s="3" t="n"/>
      <c r="C13" s="3" t="n"/>
      <c r="D13" s="3" t="n"/>
      <c r="E13" s="3" t="n"/>
      <c r="F13" s="3" t="n"/>
      <c r="G13" s="4">
        <f>IF(B13="","",B13*C13/60)</f>
        <v/>
      </c>
      <c r="H13" s="4">
        <f>IF(B13="","",(B13*D13+E13)/60)</f>
        <v/>
      </c>
      <c r="I13" s="4">
        <f>IF(B13="","",G13-H13)</f>
        <v/>
      </c>
      <c r="J13" s="4">
        <f>IF(B13="","",I13*F13)</f>
        <v/>
      </c>
    </row>
    <row r="14">
      <c r="A14" s="3" t="n"/>
      <c r="B14" s="3" t="n"/>
      <c r="C14" s="3" t="n"/>
      <c r="D14" s="3" t="n"/>
      <c r="E14" s="3" t="n"/>
      <c r="F14" s="3" t="n"/>
      <c r="G14" s="4">
        <f>IF(B14="","",B14*C14/60)</f>
        <v/>
      </c>
      <c r="H14" s="4">
        <f>IF(B14="","",(B14*D14+E14)/60)</f>
        <v/>
      </c>
      <c r="I14" s="4">
        <f>IF(B14="","",G14-H14)</f>
        <v/>
      </c>
      <c r="J14" s="4">
        <f>IF(B14="","",I14*F14)</f>
        <v/>
      </c>
    </row>
    <row r="17">
      <c r="A17" s="1" t="inlineStr">
        <is>
          <t>Whole-business inputs</t>
        </is>
      </c>
    </row>
    <row r="18">
      <c r="A18" t="inlineStr">
        <is>
          <t>Operating weeks per year (weeks)</t>
        </is>
      </c>
      <c r="B18" s="3" t="n">
        <v>48</v>
      </c>
    </row>
    <row r="19">
      <c r="A19" t="inlineStr">
        <is>
          <t>Recurring annual cost of the change (currency per year)</t>
        </is>
      </c>
      <c r="B19" s="3" t="n">
        <v>2400</v>
      </c>
    </row>
    <row r="20">
      <c r="A20" t="inlineStr">
        <is>
          <t>One-time setup cost (currency)</t>
        </is>
      </c>
      <c r="B20" s="3" t="n">
        <v>3600</v>
      </c>
    </row>
    <row r="21">
      <c r="A21" t="inlineStr">
        <is>
          <t>Currency label (CAD or USD; label only, no conversion)</t>
        </is>
      </c>
      <c r="B21" s="3" t="inlineStr">
        <is>
          <t>CAD</t>
        </is>
      </c>
    </row>
    <row r="23">
      <c r="A23" s="1" t="inlineStr">
        <is>
          <t>Results (computed; capacity value, not cash profit)</t>
        </is>
      </c>
    </row>
    <row r="24">
      <c r="A24" t="inlineStr">
        <is>
          <t>Hours released per week (hours)</t>
        </is>
      </c>
      <c r="B24" s="4">
        <f>SUM(I5:I14)</f>
        <v/>
      </c>
    </row>
    <row r="25">
      <c r="A25" t="inlineStr">
        <is>
          <t>Annual hours released (hours)</t>
        </is>
      </c>
      <c r="B25" s="4">
        <f>B18*B24</f>
        <v/>
      </c>
    </row>
    <row r="26">
      <c r="A26" t="inlineStr">
        <is>
          <t>Annual capacity value (currency)</t>
        </is>
      </c>
      <c r="B26" s="4">
        <f>B18*SUM(J5:J14)</f>
        <v/>
      </c>
    </row>
    <row r="27">
      <c r="A27" t="inlineStr">
        <is>
          <t>Annual net capacity value (currency)</t>
        </is>
      </c>
      <c r="B27" s="4">
        <f>B26-B19</f>
        <v/>
      </c>
    </row>
    <row r="28">
      <c r="A28" t="inlineStr">
        <is>
          <t>First-year net capacity value (currency)</t>
        </is>
      </c>
      <c r="B28" s="4">
        <f>B27-B20</f>
        <v/>
      </c>
    </row>
    <row r="29">
      <c r="A29" t="inlineStr">
        <is>
          <t>Capacity-value payback (months)</t>
        </is>
      </c>
      <c r="B29" s="4">
        <f>IF(B27&gt;0,B20/(B27/12),"No payback at these inputs")</f>
        <v/>
      </c>
    </row>
  </sheetData>
  <sheetProtection selectLockedCells="0" selectUnlockedCells="0" sheet="1" objects="0" insertRows="1" insertHyperlinks="1" autoFilter="1" scenarios="0" formatColumns="0" deleteColumns="1" insertColumns="1" pivotTables="1" deleteRows="1" formatCells="0" formatRows="0" sort="1"/>
  <mergeCells count="2">
    <mergeCell ref="A1:J1"/>
    <mergeCell ref="A2:J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20" customWidth="1" min="1" max="1"/>
  </cols>
  <sheetData>
    <row r="1">
      <c r="A1" s="5" t="inlineStr">
        <is>
          <t>How to read this workbook</t>
        </is>
      </c>
    </row>
    <row r="2">
      <c r="A2" s="6" t="inlineStr"/>
    </row>
    <row r="3">
      <c r="A3" s="6" t="inlineStr">
        <is>
          <t>Model: for each task row, baseline hours/week = occurrences × minutes today ÷ 60; proposed hours/week = (occurrences × minutes after + oversight minutes) ÷ 60; hours released = baseline − proposed; value released/week = hours released × hourly value.</t>
        </is>
      </c>
    </row>
    <row r="4">
      <c r="A4" s="6" t="inlineStr">
        <is>
          <t>Annual capacity value = operating weeks × sum of value released/week. Annual net capacity value = annual capacity value − recurring annual cost. First-year net capacity value = annual net − one-time setup cost. Payback (months) = setup cost ÷ (annual net ÷ 12), only when annual net is positive.</t>
        </is>
      </c>
    </row>
    <row r="5">
      <c r="A5" s="6" t="inlineStr"/>
    </row>
    <row r="6">
      <c r="A6" s="6" t="inlineStr">
        <is>
          <t>Units: minutes are TOTAL staff minutes for one occurrence, added across everyone involved. Do not multiply by headcount anywhere else. Currency is a label; enter every figure in one currency; nothing is converted.</t>
        </is>
      </c>
    </row>
    <row r="7">
      <c r="A7" s="6" t="inlineStr"/>
    </row>
    <row r="8">
      <c r="A8" s="6" t="inlineStr">
        <is>
          <t>What it does not do: it does not add revenue you might win with released time, it does not assume the released hours become cash, and it has no default 'typical savings' percentage. Negative results are real results. A cost above the value shows 'No payback at these inputs'.</t>
        </is>
      </c>
    </row>
    <row r="9">
      <c r="A9" s="6" t="inlineStr"/>
    </row>
    <row r="10">
      <c r="A10" s="6" t="inlineStr">
        <is>
          <t>The first task row is a fictional worked example (60 occurrences, 10 → 4 minutes, 60 oversight minutes, 40 per hour, 48 weeks, 2,400 recurring, 3,600 setup → 5 h/week, 240 h/year, 9,600 / 7,200 / 3,600, 6-month payback). It is not a Dryvn customer result.</t>
        </is>
      </c>
    </row>
    <row r="11">
      <c r="A11" s="6" t="inlineStr"/>
    </row>
    <row r="12">
      <c r="A12" s="6" t="inlineStr">
        <is>
          <t>Safety: this workbook has no macros and no external links. Formulas are authored; none is built from your text. The sheet is protected without a password only to stop accidental typing over formulas; unprotect it if you want to change the model.</t>
        </is>
      </c>
    </row>
    <row r="13">
      <c r="A13" s="6" t="inlineStr"/>
    </row>
    <row r="14">
      <c r="A14" s="6" t="inlineStr">
        <is>
          <t>Source: Dryvn AI, https://www.dryvn.ca/resources/admin-time-and-automation-calculator — free to use and adapt for your own business.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2026-09-09T14:23:04Z</dcterms:created>
  <dcterms:modified xmlns:dcterms="http://purl.org/dc/terms/" xmlns:xsi="http://www.w3.org/2001/XMLSchema-instance" xsi:type="dcterms:W3CDTF">2026-09-09T14:23:04Z</dcterms:modified>
</cp:coreProperties>
</file>